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nf_inst_Unidad\Gerencia General\ARCHIVO\2022\Consecutivo\GG-OF-0929-2022 Luis Alberto Ávalos R DESAF  Informe Cumplimiento 2do Trimestre 2022\"/>
    </mc:Choice>
  </mc:AlternateContent>
  <xr:revisionPtr revIDLastSave="0" documentId="8_{0710AF46-A839-4F43-912A-D3A6106F1E8B}" xr6:coauthVersionLast="47" xr6:coauthVersionMax="47" xr10:uidLastSave="{00000000-0000-0000-0000-000000000000}"/>
  <bookViews>
    <workbookView xWindow="-110" yWindow="-110" windowWidth="19420" windowHeight="10420" xr2:uid="{0592A370-1FAD-4104-8F89-0BFA94D59F77}"/>
  </bookViews>
  <sheets>
    <sheet name="BFV 2 T _2022" sheetId="1" r:id="rId1"/>
  </sheets>
  <externalReferences>
    <externalReference r:id="rId2"/>
    <externalReference r:id="rId3"/>
    <externalReference r:id="rId4"/>
    <externalReference r:id="rId5"/>
  </externalReferences>
  <definedNames>
    <definedName name="_ced1">'[1]Sit. Familiar'!$D$4</definedName>
    <definedName name="_ced10">'[1]Sit. Familiar'!$D$13</definedName>
    <definedName name="_ced11">'[1]Sit. Familiar'!$D$14</definedName>
    <definedName name="_ced12">'[1]Sit. Familiar'!$D$15</definedName>
    <definedName name="_ced13">'[1]Sit. Familiar'!$D$16</definedName>
    <definedName name="_ced14">'[1]Sit. Familiar'!$D$17</definedName>
    <definedName name="_ced15">'[1]Sit. Familiar'!$D$18</definedName>
    <definedName name="_ced16">'[1]Sit. Familiar'!$D$19</definedName>
    <definedName name="_ced2">'[1]Sit. Familiar'!$D$5</definedName>
    <definedName name="_ced3">'[1]Sit. Familiar'!$D$6</definedName>
    <definedName name="_ced4">'[1]Sit. Familiar'!$D$7</definedName>
    <definedName name="_ced5">'[1]Sit. Familiar'!$D$8</definedName>
    <definedName name="_ced6">'[1]Sit. Familiar'!$D$9</definedName>
    <definedName name="_ced7">'[1]Sit. Familiar'!$D$10</definedName>
    <definedName name="_ced8">'[1]Sit. Familiar'!$D$11</definedName>
    <definedName name="_ced9">'[1]Sit. Familiar'!$D$12</definedName>
    <definedName name="_xlnm.Print_Area" localSheetId="0">'BFV 2 T _2022'!$A$2:$F$100</definedName>
    <definedName name="Disponibilidad_ARTICULO_59." localSheetId="0">#REF!</definedName>
    <definedName name="nombre_1" localSheetId="0">'[2]INFORMACION DE INGRESOS Y FIS'!$B$6</definedName>
    <definedName name="nombre_10" localSheetId="0">'[3]INFORMACION DE INGRESOS Y FIS'!$B$13</definedName>
    <definedName name="nombre_11" localSheetId="0">'[3]INFORMACION DE INGRESOS Y FIS'!$B$14</definedName>
    <definedName name="nombre_12" localSheetId="0">'[3]INFORMACION DE INGRESOS Y FIS'!$B$15</definedName>
    <definedName name="nombre_13" localSheetId="0">'[3]INFORMACION DE INGRESOS Y FIS'!$B$16</definedName>
    <definedName name="nombre_14" localSheetId="0">'[3]INFORMACION DE INGRESOS Y FIS'!$B$17</definedName>
    <definedName name="nombre_2" localSheetId="0">'[2]INFORMACION DE INGRESOS Y FIS'!$B$7</definedName>
    <definedName name="nombre_3" localSheetId="0">'[2]INFORMACION DE INGRESOS Y FIS'!$B$8</definedName>
    <definedName name="nombre_4" localSheetId="0">'[2]INFORMACION DE INGRESOS Y FIS'!$B$9</definedName>
    <definedName name="nombre_5" localSheetId="0">'[3]INFORMACION DE INGRESOS Y FIS'!$B$8</definedName>
    <definedName name="nombre_6" localSheetId="0">'[3]INFORMACION DE INGRESOS Y FIS'!$B$9</definedName>
    <definedName name="nombre_7" localSheetId="0">'[3]INFORMACION DE INGRESOS Y FIS'!$B$10</definedName>
    <definedName name="nombre_8" localSheetId="0">'[3]INFORMACION DE INGRESOS Y FIS'!$B$11</definedName>
    <definedName name="nombre_9" localSheetId="0">'[3]INFORMACION DE INGRESOS Y FIS'!$B$12</definedName>
    <definedName name="nombre1">'[1]Sit. Familiar'!$C$4</definedName>
    <definedName name="nombre10">'[1]Sit. Familiar'!$C$13</definedName>
    <definedName name="nombre11">'[1]Sit. Familiar'!$C$14</definedName>
    <definedName name="nombre12">'[1]Sit. Familiar'!$C$15</definedName>
    <definedName name="nombre13">'[1]Sit. Familiar'!$C$16</definedName>
    <definedName name="nombre14">'[1]Sit. Familiar'!$C$17</definedName>
    <definedName name="nombre15">'[1]Sit. Familiar'!$C$18</definedName>
    <definedName name="nombre16">'[1]Sit. Familiar'!$C$19</definedName>
    <definedName name="nombre2">'[1]Sit. Familiar'!$C$5</definedName>
    <definedName name="nombre3">'[1]Sit. Familiar'!$C$6</definedName>
    <definedName name="nombre4">'[1]Sit. Familiar'!$C$7</definedName>
    <definedName name="nombre5">'[1]Sit. Familiar'!$C$8</definedName>
    <definedName name="nombre6">'[1]Sit. Familiar'!$C$9</definedName>
    <definedName name="nombre7">'[1]Sit. Familiar'!$C$10</definedName>
    <definedName name="nombre8">'[1]Sit. Familiar'!$C$11</definedName>
    <definedName name="nombre9">'[1]Sit. Familiar'!$C$12</definedName>
    <definedName name="TRT" localSheetId="0">'[4]INFORMACION DE INGRESOS Y FIS'!$B$11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94" i="1" l="1"/>
  <c r="E93" i="1"/>
  <c r="B95" i="1"/>
  <c r="E76" i="1"/>
  <c r="E51" i="1"/>
  <c r="F23" i="1"/>
  <c r="F25" i="1"/>
  <c r="E52" i="1"/>
  <c r="E53" i="1"/>
  <c r="F20" i="1"/>
  <c r="F14" i="1"/>
  <c r="F13" i="1"/>
  <c r="F12" i="1"/>
  <c r="E44" i="1"/>
  <c r="F15" i="1"/>
  <c r="E95" i="1" l="1"/>
  <c r="E50" i="1"/>
  <c r="F27" i="1"/>
  <c r="F22" i="1"/>
  <c r="F16" i="1"/>
  <c r="F17" i="1"/>
  <c r="F21" i="1"/>
  <c r="F26" i="1"/>
  <c r="E46" i="1"/>
  <c r="E43" i="1"/>
  <c r="F24" i="1"/>
  <c r="E45" i="1"/>
  <c r="F11" i="1"/>
  <c r="F18" i="1"/>
  <c r="E75" i="1" l="1"/>
  <c r="E74" i="1" l="1"/>
  <c r="E72" i="1"/>
  <c r="E71" i="1"/>
  <c r="E73" i="1"/>
  <c r="E70" i="1" l="1"/>
  <c r="B77" i="1"/>
  <c r="B97" i="1" l="1"/>
  <c r="C77" i="1"/>
  <c r="E47" i="1"/>
  <c r="E48" i="1" s="1"/>
  <c r="E77" i="1"/>
  <c r="B48" i="1"/>
  <c r="D77" i="1"/>
  <c r="C55" i="1" l="1"/>
  <c r="C48" i="1"/>
  <c r="C93" i="1"/>
  <c r="E96" i="1"/>
  <c r="E97" i="1" s="1"/>
  <c r="B55" i="1"/>
  <c r="D55" i="1"/>
  <c r="D48" i="1"/>
  <c r="C95" i="1" l="1"/>
  <c r="E54" i="1"/>
  <c r="E55" i="1" s="1"/>
  <c r="C97" i="1" l="1"/>
  <c r="D93" i="1" l="1"/>
  <c r="D95" i="1" l="1"/>
  <c r="D97" i="1" l="1"/>
</calcChain>
</file>

<file path=xl/sharedStrings.xml><?xml version="1.0" encoding="utf-8"?>
<sst xmlns="http://schemas.openxmlformats.org/spreadsheetml/2006/main" count="125" uniqueCount="62">
  <si>
    <t>Cuadro 1</t>
  </si>
  <si>
    <t>Reporte de beneficios efectivos por el Fondo de Desarrollo Social y Asignaciones Familiares</t>
  </si>
  <si>
    <t xml:space="preserve">Programa: </t>
  </si>
  <si>
    <t>Fondo de Subsidio para la Vivienda (Bono de la Vivienda)</t>
  </si>
  <si>
    <t xml:space="preserve">Institución: </t>
  </si>
  <si>
    <t>BANCO HIPOTECARIO DE LA VIVIENDA</t>
  </si>
  <si>
    <t xml:space="preserve">Trimestre: </t>
  </si>
  <si>
    <t>Segundo</t>
  </si>
  <si>
    <t xml:space="preserve">Año: </t>
  </si>
  <si>
    <t>Producto</t>
  </si>
  <si>
    <t>Unidad</t>
  </si>
  <si>
    <t>Abril</t>
  </si>
  <si>
    <t>Mayo</t>
  </si>
  <si>
    <t>Junio</t>
  </si>
  <si>
    <t>II Trimestre</t>
  </si>
  <si>
    <t>Bonos formalizados</t>
  </si>
  <si>
    <t xml:space="preserve">1. Construcción en Lote Propio (CLP) </t>
  </si>
  <si>
    <t>Familias</t>
  </si>
  <si>
    <t>Personas</t>
  </si>
  <si>
    <t xml:space="preserve">2. Compra de Lote y Construcción (LYC) </t>
  </si>
  <si>
    <t>3. Compra de Vivienda Existente (CVE) formalizados</t>
  </si>
  <si>
    <t>4. Reparación, Ampliación, mejoras y terminación de vivienda (RAMTE) Formalizados</t>
  </si>
  <si>
    <t>Bonos entregados</t>
  </si>
  <si>
    <t>1. Construcción en Lote Propio (CLP) Entregados</t>
  </si>
  <si>
    <t>2. Compra de Lote y Construcción (LYC) Entregados</t>
  </si>
  <si>
    <t>3. Compra de Vivienda Existente (CVE)  Entregados</t>
  </si>
  <si>
    <t>4. Reparación, Ampliación, mejoras y terminación de vivienda (RAMTE) Entregados</t>
  </si>
  <si>
    <t>n.d.= no disponible</t>
  </si>
  <si>
    <t>Fuente: Departamento de Análisis y Control, Dirección FOSUVI, BANHVI.</t>
  </si>
  <si>
    <t>Cuadro 2</t>
  </si>
  <si>
    <t>Reporte de gastos efectivos por producto financiados por el Fondo de Desarrollo Social y Asignaciones Familiares</t>
  </si>
  <si>
    <t xml:space="preserve">Unidad: </t>
  </si>
  <si>
    <t>Colones</t>
  </si>
  <si>
    <t>1. Construcción en Lote Propio (CLP)</t>
  </si>
  <si>
    <t>2. Compra de Lote y Construcción (LYC)</t>
  </si>
  <si>
    <t>3.  Compra de Vivienda Existente (CVE)</t>
  </si>
  <si>
    <t>4. Reparación, Ampliación, mejoras y terminación de vivienda (RAMTE)</t>
  </si>
  <si>
    <t>5. Gastos generales</t>
  </si>
  <si>
    <t>Total</t>
  </si>
  <si>
    <t>5. Gastos generales (estimados a los bonos entregados)</t>
  </si>
  <si>
    <t>Fuente: Departamento de Análisis y Control, Dirección FOSUVI y Departamento Financiero Contable, Dirección Administrativa, BANHVI.</t>
  </si>
  <si>
    <t>Cuadro 3</t>
  </si>
  <si>
    <t>Reporte de gastos efectivos por rubro financiados por el Fondo de Desarrollo Social y Asignaciones Familiares</t>
  </si>
  <si>
    <t>Rubro por objeto de gasto</t>
  </si>
  <si>
    <t>Según Bonos formalizados</t>
  </si>
  <si>
    <t>1. Remuneraciones</t>
  </si>
  <si>
    <t>2. Servicios</t>
  </si>
  <si>
    <t>3. Materiales y Suministros</t>
  </si>
  <si>
    <t>4. Transferencias Corrientes</t>
  </si>
  <si>
    <t>5. Bienes duraderos</t>
  </si>
  <si>
    <t>6. Transferencias Corrientes a Instituciones Financieras (Costo Operativo)</t>
  </si>
  <si>
    <t>7. Transferencias de Capital 1/</t>
  </si>
  <si>
    <t>1/ Por medio de las Entidades autorizadas, incluye desembolso de proyectos de Vivienda tramitados al amparo del art, 59 de la Ley del SFNV.</t>
  </si>
  <si>
    <t>Cuadro 4</t>
  </si>
  <si>
    <t>Reporte de ingresos efectivos girados por el Fondo de Desarrollo Social y Asignaciones Familiares</t>
  </si>
  <si>
    <t xml:space="preserve">Unidad Ejecutora: </t>
  </si>
  <si>
    <t>2. Ingresos efectivos recibidos</t>
  </si>
  <si>
    <t xml:space="preserve">3. Recursos disponibles (1+2) </t>
  </si>
  <si>
    <t>4. Egresos efectivos pagados</t>
  </si>
  <si>
    <t xml:space="preserve">5. Saldo en caja final   (3-4) </t>
  </si>
  <si>
    <r>
      <t>Dirección Área Técnica.</t>
    </r>
    <r>
      <rPr>
        <sz val="8.5"/>
        <color indexed="8"/>
        <rFont val="Arial"/>
        <family val="2"/>
      </rPr>
      <t xml:space="preserve"> </t>
    </r>
    <r>
      <rPr>
        <sz val="11"/>
        <color indexed="8"/>
        <rFont val="Arial"/>
        <family val="2"/>
      </rPr>
      <t>Departamento de Evaluación y Seguimiento</t>
    </r>
  </si>
  <si>
    <t xml:space="preserve">1. Saldo en caja inicial  (5 t-1)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</si>
</sst>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#,##0.000"/>
  </numFmts>
  <fonts count="1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8.5"/>
      <color indexed="8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2" fillId="0" borderId="0" xfId="0" applyFont="1" applyAlignment="1">
      <alignment horizontal="right"/>
    </xf>
    <xf numFmtId="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10" xfId="0" applyFont="1" applyBorder="1" applyAlignment="1">
      <alignment horizontal="left"/>
    </xf>
    <xf numFmtId="0" fontId="4" fillId="0" borderId="1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2" xfId="0" applyFont="1" applyBorder="1" applyAlignment="1">
      <alignment horizontal="center"/>
    </xf>
    <xf numFmtId="0" fontId="6" fillId="2" borderId="10" xfId="0" applyFont="1" applyFill="1" applyBorder="1"/>
    <xf numFmtId="0" fontId="2" fillId="2" borderId="11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left"/>
    </xf>
    <xf numFmtId="0" fontId="6" fillId="3" borderId="10" xfId="0" applyFont="1" applyFill="1" applyBorder="1"/>
    <xf numFmtId="0" fontId="2" fillId="3" borderId="11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/>
    </xf>
    <xf numFmtId="0" fontId="6" fillId="3" borderId="11" xfId="0" applyFont="1" applyFill="1" applyBorder="1" applyAlignment="1">
      <alignment horizontal="left" wrapText="1"/>
    </xf>
    <xf numFmtId="0" fontId="2" fillId="0" borderId="11" xfId="0" applyFont="1" applyBorder="1" applyAlignment="1">
      <alignment horizontal="center"/>
    </xf>
    <xf numFmtId="0" fontId="2" fillId="3" borderId="10" xfId="0" applyFont="1" applyFill="1" applyBorder="1"/>
    <xf numFmtId="0" fontId="2" fillId="2" borderId="10" xfId="0" applyFont="1" applyFill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3" fontId="2" fillId="0" borderId="0" xfId="0" applyNumberFormat="1" applyFont="1"/>
    <xf numFmtId="0" fontId="8" fillId="0" borderId="0" xfId="0" applyFont="1" applyAlignment="1">
      <alignment horizontal="left"/>
    </xf>
    <xf numFmtId="0" fontId="6" fillId="0" borderId="0" xfId="0" applyFont="1"/>
    <xf numFmtId="1" fontId="2" fillId="0" borderId="0" xfId="0" applyNumberFormat="1" applyFont="1"/>
    <xf numFmtId="4" fontId="2" fillId="0" borderId="0" xfId="0" applyNumberFormat="1" applyFont="1"/>
    <xf numFmtId="4" fontId="2" fillId="0" borderId="0" xfId="0" applyNumberFormat="1" applyFont="1" applyAlignment="1">
      <alignment horizontal="right"/>
    </xf>
    <xf numFmtId="14" fontId="2" fillId="0" borderId="0" xfId="0" applyNumberFormat="1" applyFont="1"/>
    <xf numFmtId="4" fontId="4" fillId="0" borderId="17" xfId="0" applyNumberFormat="1" applyFont="1" applyBorder="1" applyAlignment="1">
      <alignment horizontal="center"/>
    </xf>
    <xf numFmtId="14" fontId="4" fillId="0" borderId="0" xfId="0" applyNumberFormat="1" applyFont="1"/>
    <xf numFmtId="4" fontId="2" fillId="0" borderId="18" xfId="0" applyNumberFormat="1" applyFont="1" applyBorder="1" applyAlignment="1">
      <alignment horizontal="center"/>
    </xf>
    <xf numFmtId="4" fontId="4" fillId="0" borderId="19" xfId="0" applyNumberFormat="1" applyFont="1" applyBorder="1" applyAlignment="1">
      <alignment horizontal="center"/>
    </xf>
    <xf numFmtId="4" fontId="4" fillId="0" borderId="20" xfId="0" applyNumberFormat="1" applyFont="1" applyBorder="1" applyAlignment="1">
      <alignment horizontal="center"/>
    </xf>
    <xf numFmtId="4" fontId="4" fillId="0" borderId="21" xfId="0" applyNumberFormat="1" applyFont="1" applyBorder="1" applyAlignment="1">
      <alignment horizontal="center"/>
    </xf>
    <xf numFmtId="164" fontId="4" fillId="0" borderId="0" xfId="1" applyFont="1"/>
    <xf numFmtId="0" fontId="5" fillId="0" borderId="22" xfId="0" applyFont="1" applyBorder="1" applyAlignment="1">
      <alignment horizontal="left"/>
    </xf>
    <xf numFmtId="0" fontId="9" fillId="0" borderId="23" xfId="0" applyFont="1" applyBorder="1"/>
    <xf numFmtId="0" fontId="9" fillId="0" borderId="0" xfId="0" applyFont="1"/>
    <xf numFmtId="0" fontId="9" fillId="0" borderId="24" xfId="0" applyFont="1" applyBorder="1"/>
    <xf numFmtId="4" fontId="9" fillId="0" borderId="23" xfId="0" applyNumberFormat="1" applyFont="1" applyBorder="1"/>
    <xf numFmtId="4" fontId="7" fillId="0" borderId="23" xfId="0" applyNumberFormat="1" applyFont="1" applyBorder="1" applyAlignment="1">
      <alignment vertical="center"/>
    </xf>
    <xf numFmtId="4" fontId="7" fillId="0" borderId="0" xfId="0" applyNumberFormat="1" applyFont="1" applyAlignment="1">
      <alignment vertical="center"/>
    </xf>
    <xf numFmtId="4" fontId="9" fillId="0" borderId="24" xfId="0" applyNumberFormat="1" applyFont="1" applyBorder="1" applyAlignment="1">
      <alignment vertical="center"/>
    </xf>
    <xf numFmtId="4" fontId="9" fillId="0" borderId="23" xfId="0" applyNumberFormat="1" applyFont="1" applyBorder="1" applyAlignment="1">
      <alignment wrapText="1"/>
    </xf>
    <xf numFmtId="4" fontId="7" fillId="0" borderId="23" xfId="0" applyNumberFormat="1" applyFont="1" applyFill="1" applyBorder="1" applyAlignment="1">
      <alignment vertical="center"/>
    </xf>
    <xf numFmtId="4" fontId="7" fillId="0" borderId="0" xfId="0" applyNumberFormat="1" applyFont="1" applyFill="1" applyAlignment="1">
      <alignment vertical="center"/>
    </xf>
    <xf numFmtId="4" fontId="9" fillId="0" borderId="25" xfId="0" applyNumberFormat="1" applyFont="1" applyBorder="1"/>
    <xf numFmtId="4" fontId="7" fillId="0" borderId="25" xfId="0" applyNumberFormat="1" applyFont="1" applyBorder="1" applyAlignment="1">
      <alignment vertical="center"/>
    </xf>
    <xf numFmtId="4" fontId="7" fillId="0" borderId="26" xfId="0" applyNumberFormat="1" applyFont="1" applyBorder="1" applyAlignment="1">
      <alignment vertical="center"/>
    </xf>
    <xf numFmtId="4" fontId="9" fillId="0" borderId="27" xfId="0" applyNumberFormat="1" applyFont="1" applyBorder="1" applyAlignment="1">
      <alignment vertical="center"/>
    </xf>
    <xf numFmtId="164" fontId="7" fillId="0" borderId="28" xfId="1" applyFont="1" applyFill="1" applyBorder="1" applyAlignment="1">
      <alignment vertical="center"/>
    </xf>
    <xf numFmtId="164" fontId="7" fillId="0" borderId="29" xfId="1" applyFont="1" applyFill="1" applyBorder="1" applyAlignment="1">
      <alignment vertical="center"/>
    </xf>
    <xf numFmtId="164" fontId="7" fillId="0" borderId="30" xfId="1" applyFont="1" applyFill="1" applyBorder="1" applyAlignment="1">
      <alignment vertical="center"/>
    </xf>
    <xf numFmtId="4" fontId="9" fillId="0" borderId="25" xfId="0" applyNumberFormat="1" applyFont="1" applyBorder="1" applyAlignment="1">
      <alignment vertical="center"/>
    </xf>
    <xf numFmtId="4" fontId="9" fillId="0" borderId="26" xfId="0" applyNumberFormat="1" applyFont="1" applyBorder="1" applyAlignment="1">
      <alignment vertical="center"/>
    </xf>
    <xf numFmtId="4" fontId="4" fillId="0" borderId="0" xfId="0" applyNumberFormat="1" applyFont="1"/>
    <xf numFmtId="0" fontId="4" fillId="0" borderId="0" xfId="0" applyFont="1"/>
    <xf numFmtId="164" fontId="2" fillId="0" borderId="0" xfId="1" applyFont="1"/>
    <xf numFmtId="0" fontId="2" fillId="0" borderId="15" xfId="0" applyFont="1" applyBorder="1" applyAlignment="1">
      <alignment horizontal="center"/>
    </xf>
    <xf numFmtId="4" fontId="2" fillId="0" borderId="26" xfId="0" applyNumberFormat="1" applyFont="1" applyBorder="1" applyAlignment="1">
      <alignment horizontal="center"/>
    </xf>
    <xf numFmtId="4" fontId="9" fillId="0" borderId="0" xfId="0" applyNumberFormat="1" applyFont="1" applyAlignment="1">
      <alignment vertical="center"/>
    </xf>
    <xf numFmtId="4" fontId="9" fillId="0" borderId="0" xfId="0" applyNumberFormat="1" applyFont="1" applyAlignment="1">
      <alignment wrapText="1"/>
    </xf>
    <xf numFmtId="4" fontId="2" fillId="0" borderId="31" xfId="0" applyNumberFormat="1" applyFont="1" applyBorder="1"/>
    <xf numFmtId="4" fontId="7" fillId="0" borderId="31" xfId="0" applyNumberFormat="1" applyFont="1" applyBorder="1" applyAlignment="1">
      <alignment vertical="center"/>
    </xf>
    <xf numFmtId="4" fontId="9" fillId="0" borderId="31" xfId="0" applyNumberFormat="1" applyFont="1" applyBorder="1" applyAlignment="1">
      <alignment vertical="center"/>
    </xf>
    <xf numFmtId="4" fontId="8" fillId="0" borderId="0" xfId="0" applyNumberFormat="1" applyFont="1"/>
    <xf numFmtId="164" fontId="9" fillId="0" borderId="0" xfId="1" applyFont="1" applyFill="1"/>
    <xf numFmtId="0" fontId="9" fillId="0" borderId="0" xfId="0" applyFont="1" applyAlignment="1">
      <alignment horizontal="right"/>
    </xf>
    <xf numFmtId="0" fontId="6" fillId="0" borderId="0" xfId="0" applyFont="1" applyAlignment="1">
      <alignment vertical="top" wrapText="1"/>
    </xf>
    <xf numFmtId="0" fontId="9" fillId="0" borderId="0" xfId="0" applyFont="1" applyAlignment="1">
      <alignment horizontal="center"/>
    </xf>
    <xf numFmtId="0" fontId="9" fillId="0" borderId="26" xfId="0" applyFont="1" applyBorder="1" applyAlignment="1">
      <alignment horizontal="center"/>
    </xf>
    <xf numFmtId="165" fontId="2" fillId="0" borderId="0" xfId="0" applyNumberFormat="1" applyFont="1"/>
    <xf numFmtId="4" fontId="7" fillId="0" borderId="15" xfId="0" applyNumberFormat="1" applyFont="1" applyFill="1" applyBorder="1" applyAlignment="1">
      <alignment vertical="center"/>
    </xf>
    <xf numFmtId="4" fontId="7" fillId="0" borderId="15" xfId="0" applyNumberFormat="1" applyFont="1" applyBorder="1" applyAlignment="1">
      <alignment vertical="center"/>
    </xf>
    <xf numFmtId="0" fontId="9" fillId="0" borderId="31" xfId="0" applyFont="1" applyBorder="1"/>
    <xf numFmtId="4" fontId="9" fillId="0" borderId="31" xfId="0" applyNumberFormat="1" applyFont="1" applyBorder="1"/>
    <xf numFmtId="164" fontId="2" fillId="0" borderId="0" xfId="0" applyNumberFormat="1" applyFont="1"/>
    <xf numFmtId="3" fontId="7" fillId="2" borderId="0" xfId="0" applyNumberFormat="1" applyFont="1" applyFill="1" applyAlignment="1">
      <alignment horizontal="center" vertical="center"/>
    </xf>
    <xf numFmtId="3" fontId="2" fillId="2" borderId="12" xfId="0" applyNumberFormat="1" applyFont="1" applyFill="1" applyBorder="1" applyAlignment="1">
      <alignment horizontal="center" vertical="center"/>
    </xf>
    <xf numFmtId="3" fontId="7" fillId="3" borderId="0" xfId="0" applyNumberFormat="1" applyFont="1" applyFill="1" applyAlignment="1">
      <alignment horizontal="center" vertical="center"/>
    </xf>
    <xf numFmtId="3" fontId="2" fillId="3" borderId="12" xfId="0" applyNumberFormat="1" applyFont="1" applyFill="1" applyBorder="1" applyAlignment="1">
      <alignment horizontal="center" vertical="center"/>
    </xf>
    <xf numFmtId="3" fontId="7" fillId="0" borderId="0" xfId="0" applyNumberFormat="1" applyFont="1" applyAlignment="1">
      <alignment horizontal="center"/>
    </xf>
    <xf numFmtId="3" fontId="2" fillId="0" borderId="12" xfId="0" applyNumberFormat="1" applyFont="1" applyBorder="1" applyAlignment="1">
      <alignment horizontal="center"/>
    </xf>
    <xf numFmtId="0" fontId="11" fillId="0" borderId="0" xfId="0" applyFont="1" applyAlignment="1">
      <alignment horizontal="center"/>
    </xf>
    <xf numFmtId="4" fontId="11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</cellXfs>
  <cellStyles count="3">
    <cellStyle name="Millares 4" xfId="1" xr:uid="{F54412CC-A35B-4A35-843D-BADC7E963727}"/>
    <cellStyle name="Normal" xfId="0" builtinId="0"/>
    <cellStyle name="Porcentaje 3" xfId="2" xr:uid="{50C45BE0-7EE7-4E05-86BA-C87A5F62AD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fla\Configuraci&#243;n%20local\Archivos%20temporales%20de%20Internet\OLK2E\Datos%20de%20familias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yac\Configuraci&#243;n%20local\Archivos%20temporales%20de%20Internet\OLK31\LIBRO%20GENERAL%20INFORMACION%204%20CASOS%20LOMAS%20DE%20DESAMPARADO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fla\Configuraci&#243;n%20local\Archivos%20temporales%20de%20Internet\OLK2E\LIBRO%20GENERAL%20INFORMACION%20SE&#209;OR%20DEL%20TRIUNFO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fla\Configuraci&#243;n%20local\Archivos%20temporales%20de%20Internet\OLK2E\LIBRO%20GENERAL%20INFORMACION%20UJARR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t. Familiar"/>
      <sheetName val="Valoracion inm"/>
      <sheetName val="Detalle operaci"/>
    </sheetNames>
    <sheetDataSet>
      <sheetData sheetId="0">
        <row r="4">
          <cell r="C4" t="str">
            <v>Hernandez Carrillo Jose Antonio</v>
          </cell>
          <cell r="D4">
            <v>502310313</v>
          </cell>
        </row>
        <row r="5">
          <cell r="C5" t="str">
            <v xml:space="preserve">Gómez Gómez Luis Ramón </v>
          </cell>
          <cell r="D5">
            <v>501950719</v>
          </cell>
        </row>
        <row r="6">
          <cell r="C6" t="str">
            <v>Alvarado Perez Vinicio</v>
          </cell>
          <cell r="D6">
            <v>501270902</v>
          </cell>
        </row>
        <row r="7">
          <cell r="C7" t="str">
            <v>Alvarado Perez Hortensia</v>
          </cell>
          <cell r="D7">
            <v>500830232</v>
          </cell>
        </row>
        <row r="8">
          <cell r="C8" t="str">
            <v>Venegas Chinchilla Crispín</v>
          </cell>
          <cell r="D8">
            <v>600480727</v>
          </cell>
        </row>
        <row r="9">
          <cell r="C9" t="str">
            <v>Alvarado Castillo Ronald</v>
          </cell>
          <cell r="D9">
            <v>503350785</v>
          </cell>
        </row>
        <row r="10">
          <cell r="C10" t="str">
            <v>Gutierrez Sánchez Beinyr</v>
          </cell>
          <cell r="D10">
            <v>503090677</v>
          </cell>
        </row>
        <row r="11">
          <cell r="C11" t="str">
            <v>Villalobos Sancho Lourdes</v>
          </cell>
          <cell r="D11">
            <v>601640835</v>
          </cell>
        </row>
        <row r="12">
          <cell r="C12" t="str">
            <v>Román Mora Jose Manuel</v>
          </cell>
          <cell r="D12">
            <v>107640289</v>
          </cell>
        </row>
        <row r="13">
          <cell r="C13" t="str">
            <v>Campos Carmona José</v>
          </cell>
          <cell r="D13">
            <v>110460036</v>
          </cell>
        </row>
        <row r="14">
          <cell r="C14" t="str">
            <v>Guevara Guevara José</v>
          </cell>
          <cell r="D14">
            <v>501090449</v>
          </cell>
        </row>
        <row r="15">
          <cell r="C15" t="str">
            <v>Gómez Obregón Mª de los Ángeles</v>
          </cell>
          <cell r="D15">
            <v>503190418</v>
          </cell>
        </row>
        <row r="16">
          <cell r="C16" t="str">
            <v>Anchia Torres Anais</v>
          </cell>
          <cell r="D16">
            <v>502470507</v>
          </cell>
        </row>
        <row r="17">
          <cell r="C17" t="str">
            <v>Fonseca Sequeira Maria Grace</v>
          </cell>
          <cell r="D17">
            <v>503370997</v>
          </cell>
        </row>
        <row r="18">
          <cell r="C18" t="str">
            <v>Sequeira Carrillo Gerardo</v>
          </cell>
          <cell r="D18">
            <v>502920257</v>
          </cell>
        </row>
        <row r="19">
          <cell r="C19" t="str">
            <v>Sequeira Carrillo Keyla Patricia</v>
          </cell>
          <cell r="D19">
            <v>503260475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 DE INGRESOS Y FIS"/>
      <sheetName val="VALOR LOTES "/>
      <sheetName val="INFORMACION DE LA SOLUCION"/>
    </sheetNames>
    <sheetDataSet>
      <sheetData sheetId="0" refreshError="1">
        <row r="6">
          <cell r="B6" t="str">
            <v>AGUIRRE ADAMARLE</v>
          </cell>
        </row>
        <row r="7">
          <cell r="B7" t="str">
            <v>BEER ROCHA JILL</v>
          </cell>
        </row>
        <row r="8">
          <cell r="B8" t="str">
            <v>FUENTES RODRIGUEZ ALICIA</v>
          </cell>
        </row>
        <row r="9">
          <cell r="B9" t="str">
            <v>MEDINA BERRIOS LEILA</v>
          </cell>
        </row>
      </sheetData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 DE INGRESOS Y FIS"/>
      <sheetName val="VALOR LOTES "/>
      <sheetName val="Hoja1"/>
      <sheetName val="INFORMACION DE LA SOLUCION"/>
    </sheetNames>
    <sheetDataSet>
      <sheetData sheetId="0">
        <row r="8">
          <cell r="B8" t="str">
            <v>ARGUEDAS VARGAS PAULINA</v>
          </cell>
        </row>
        <row r="9">
          <cell r="B9" t="str">
            <v>HERNANDEZ ANGULO MARVIN</v>
          </cell>
        </row>
        <row r="10">
          <cell r="B10" t="str">
            <v>GARCIA VALENCIA MARIA ELIZABET</v>
          </cell>
        </row>
        <row r="11">
          <cell r="B11" t="str">
            <v>VARGAS SEQUEIRA MARIA</v>
          </cell>
        </row>
        <row r="12">
          <cell r="B12" t="str">
            <v>VARGAS SEQUEIRA OLMAN EDUARDO</v>
          </cell>
        </row>
        <row r="13">
          <cell r="B13" t="str">
            <v>HIDALGO ESQUIVEL DULCELINA</v>
          </cell>
        </row>
        <row r="14">
          <cell r="B14" t="str">
            <v>HERRERA AGÜERO ORLANDO</v>
          </cell>
        </row>
        <row r="15">
          <cell r="B15" t="str">
            <v>CHAVARRIA MASIS RITA MARIA</v>
          </cell>
        </row>
        <row r="16">
          <cell r="B16" t="str">
            <v>MENA HERNANDEZ AURORA ANTONIA</v>
          </cell>
        </row>
        <row r="17">
          <cell r="B17" t="str">
            <v>PAEZ ZUÑIGA LILLIAM D.</v>
          </cell>
        </row>
      </sheetData>
      <sheetData sheetId="1"/>
      <sheetData sheetId="2"/>
      <sheetData sheetId="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 DE INGRESOS Y FIS"/>
      <sheetName val="VALOR LOTES "/>
      <sheetName val="Hoja1"/>
      <sheetName val="INFORMACION DE LA SOLUCION"/>
      <sheetName val="Jul-18"/>
    </sheetNames>
    <sheetDataSet>
      <sheetData sheetId="0">
        <row r="11">
          <cell r="B11" t="str">
            <v>ALVARADO ZUÑIGA MARCELA MARIA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19BBC-416C-46CA-BEF0-378A53F26A14}">
  <sheetPr>
    <pageSetUpPr fitToPage="1"/>
  </sheetPr>
  <dimension ref="A2:F101"/>
  <sheetViews>
    <sheetView showGridLines="0" tabSelected="1" zoomScaleNormal="100" workbookViewId="0">
      <selection activeCell="A82" sqref="A82:F82"/>
    </sheetView>
  </sheetViews>
  <sheetFormatPr baseColWidth="10" defaultColWidth="11.453125" defaultRowHeight="14" x14ac:dyDescent="0.3"/>
  <cols>
    <col min="1" max="1" width="49.54296875" style="1" customWidth="1"/>
    <col min="2" max="2" width="17.26953125" style="1" customWidth="1"/>
    <col min="3" max="3" width="17.453125" style="1" customWidth="1"/>
    <col min="4" max="4" width="17.26953125" style="1" customWidth="1"/>
    <col min="5" max="5" width="18.7265625" style="1" customWidth="1"/>
    <col min="6" max="6" width="16" style="1" customWidth="1"/>
    <col min="7" max="16384" width="11.453125" style="1"/>
  </cols>
  <sheetData>
    <row r="2" spans="1:6" s="2" customFormat="1" ht="15.5" x14ac:dyDescent="0.35">
      <c r="A2" s="95" t="s">
        <v>0</v>
      </c>
      <c r="B2" s="95"/>
      <c r="C2" s="95"/>
      <c r="D2" s="95"/>
      <c r="E2" s="95"/>
      <c r="F2" s="95"/>
    </row>
    <row r="3" spans="1:6" x14ac:dyDescent="0.3">
      <c r="A3" s="1" t="s">
        <v>1</v>
      </c>
    </row>
    <row r="4" spans="1:6" x14ac:dyDescent="0.3">
      <c r="A4" s="3" t="s">
        <v>2</v>
      </c>
      <c r="B4" s="1" t="s">
        <v>3</v>
      </c>
    </row>
    <row r="5" spans="1:6" x14ac:dyDescent="0.3">
      <c r="A5" s="3" t="s">
        <v>4</v>
      </c>
      <c r="B5" s="1" t="s">
        <v>5</v>
      </c>
    </row>
    <row r="6" spans="1:6" x14ac:dyDescent="0.3">
      <c r="A6" s="3" t="s">
        <v>6</v>
      </c>
      <c r="B6" s="4" t="s">
        <v>7</v>
      </c>
    </row>
    <row r="7" spans="1:6" x14ac:dyDescent="0.3">
      <c r="A7" s="3" t="s">
        <v>8</v>
      </c>
      <c r="B7" s="5">
        <v>2022</v>
      </c>
    </row>
    <row r="8" spans="1:6" x14ac:dyDescent="0.3">
      <c r="A8" s="6" t="s">
        <v>9</v>
      </c>
      <c r="B8" s="7" t="s">
        <v>10</v>
      </c>
      <c r="C8" s="8" t="s">
        <v>11</v>
      </c>
      <c r="D8" s="9" t="s">
        <v>12</v>
      </c>
      <c r="E8" s="9" t="s">
        <v>13</v>
      </c>
      <c r="F8" s="10" t="s">
        <v>14</v>
      </c>
    </row>
    <row r="9" spans="1:6" x14ac:dyDescent="0.3">
      <c r="A9" s="11"/>
      <c r="B9" s="12"/>
      <c r="C9" s="13"/>
      <c r="D9" s="13"/>
      <c r="E9" s="13"/>
      <c r="F9" s="14"/>
    </row>
    <row r="10" spans="1:6" ht="15.5" x14ac:dyDescent="0.35">
      <c r="A10" s="15" t="s">
        <v>15</v>
      </c>
      <c r="B10" s="16"/>
      <c r="C10" s="17"/>
      <c r="D10" s="17"/>
      <c r="E10" s="17"/>
      <c r="F10" s="18"/>
    </row>
    <row r="11" spans="1:6" x14ac:dyDescent="0.3">
      <c r="A11" s="19" t="s">
        <v>16</v>
      </c>
      <c r="B11" s="20" t="s">
        <v>17</v>
      </c>
      <c r="C11" s="89">
        <v>481</v>
      </c>
      <c r="D11" s="89">
        <v>332</v>
      </c>
      <c r="E11" s="89">
        <v>341</v>
      </c>
      <c r="F11" s="90">
        <f t="shared" ref="F11:F18" si="0">SUM(C11:E11)</f>
        <v>1154</v>
      </c>
    </row>
    <row r="12" spans="1:6" x14ac:dyDescent="0.3">
      <c r="A12" s="21"/>
      <c r="B12" s="20" t="s">
        <v>18</v>
      </c>
      <c r="C12" s="89">
        <v>1276</v>
      </c>
      <c r="D12" s="89">
        <v>881</v>
      </c>
      <c r="E12" s="89">
        <v>859</v>
      </c>
      <c r="F12" s="90">
        <f t="shared" si="0"/>
        <v>3016</v>
      </c>
    </row>
    <row r="13" spans="1:6" x14ac:dyDescent="0.3">
      <c r="A13" s="22" t="s">
        <v>19</v>
      </c>
      <c r="B13" s="23" t="s">
        <v>17</v>
      </c>
      <c r="C13" s="91">
        <v>136</v>
      </c>
      <c r="D13" s="91">
        <v>141</v>
      </c>
      <c r="E13" s="91">
        <v>128</v>
      </c>
      <c r="F13" s="92">
        <f t="shared" si="0"/>
        <v>405</v>
      </c>
    </row>
    <row r="14" spans="1:6" x14ac:dyDescent="0.3">
      <c r="A14" s="24"/>
      <c r="B14" s="23" t="s">
        <v>18</v>
      </c>
      <c r="C14" s="91">
        <v>392</v>
      </c>
      <c r="D14" s="91">
        <v>421</v>
      </c>
      <c r="E14" s="91">
        <v>370</v>
      </c>
      <c r="F14" s="92">
        <f t="shared" si="0"/>
        <v>1183</v>
      </c>
    </row>
    <row r="15" spans="1:6" x14ac:dyDescent="0.3">
      <c r="A15" s="19" t="s">
        <v>20</v>
      </c>
      <c r="B15" s="20" t="s">
        <v>17</v>
      </c>
      <c r="C15" s="89">
        <v>39</v>
      </c>
      <c r="D15" s="89">
        <v>52</v>
      </c>
      <c r="E15" s="89">
        <v>61</v>
      </c>
      <c r="F15" s="90">
        <f t="shared" si="0"/>
        <v>152</v>
      </c>
    </row>
    <row r="16" spans="1:6" x14ac:dyDescent="0.3">
      <c r="A16" s="21"/>
      <c r="B16" s="20" t="s">
        <v>18</v>
      </c>
      <c r="C16" s="89">
        <v>123</v>
      </c>
      <c r="D16" s="89">
        <v>147</v>
      </c>
      <c r="E16" s="89">
        <v>179</v>
      </c>
      <c r="F16" s="90">
        <f t="shared" si="0"/>
        <v>449</v>
      </c>
    </row>
    <row r="17" spans="1:6" ht="15" customHeight="1" x14ac:dyDescent="0.3">
      <c r="A17" s="25" t="s">
        <v>21</v>
      </c>
      <c r="B17" s="23" t="s">
        <v>17</v>
      </c>
      <c r="C17" s="91">
        <v>50</v>
      </c>
      <c r="D17" s="91">
        <v>35</v>
      </c>
      <c r="E17" s="91">
        <v>42</v>
      </c>
      <c r="F17" s="92">
        <f t="shared" si="0"/>
        <v>127</v>
      </c>
    </row>
    <row r="18" spans="1:6" x14ac:dyDescent="0.3">
      <c r="A18" s="25"/>
      <c r="B18" s="23" t="s">
        <v>18</v>
      </c>
      <c r="C18" s="91">
        <v>140</v>
      </c>
      <c r="D18" s="91">
        <v>97</v>
      </c>
      <c r="E18" s="91">
        <v>115</v>
      </c>
      <c r="F18" s="92">
        <f t="shared" si="0"/>
        <v>352</v>
      </c>
    </row>
    <row r="19" spans="1:6" ht="15.5" x14ac:dyDescent="0.35">
      <c r="A19" s="15" t="s">
        <v>22</v>
      </c>
      <c r="B19" s="26"/>
      <c r="C19" s="93"/>
      <c r="D19" s="93"/>
      <c r="E19" s="93"/>
      <c r="F19" s="94"/>
    </row>
    <row r="20" spans="1:6" x14ac:dyDescent="0.3">
      <c r="A20" s="19" t="s">
        <v>23</v>
      </c>
      <c r="B20" s="20" t="s">
        <v>17</v>
      </c>
      <c r="C20" s="89">
        <v>805</v>
      </c>
      <c r="D20" s="89">
        <v>334</v>
      </c>
      <c r="E20" s="89">
        <v>127</v>
      </c>
      <c r="F20" s="90">
        <f t="shared" ref="F20:F27" si="1">SUM(C20:E20)</f>
        <v>1266</v>
      </c>
    </row>
    <row r="21" spans="1:6" x14ac:dyDescent="0.3">
      <c r="A21" s="21"/>
      <c r="B21" s="20" t="s">
        <v>18</v>
      </c>
      <c r="C21" s="89">
        <v>2113</v>
      </c>
      <c r="D21" s="89">
        <v>893</v>
      </c>
      <c r="E21" s="89">
        <v>356</v>
      </c>
      <c r="F21" s="90">
        <f t="shared" si="1"/>
        <v>3362</v>
      </c>
    </row>
    <row r="22" spans="1:6" x14ac:dyDescent="0.3">
      <c r="A22" s="22" t="s">
        <v>24</v>
      </c>
      <c r="B22" s="23" t="s">
        <v>17</v>
      </c>
      <c r="C22" s="91">
        <v>325</v>
      </c>
      <c r="D22" s="91">
        <v>245</v>
      </c>
      <c r="E22" s="91">
        <v>11</v>
      </c>
      <c r="F22" s="92">
        <f t="shared" si="1"/>
        <v>581</v>
      </c>
    </row>
    <row r="23" spans="1:6" x14ac:dyDescent="0.3">
      <c r="A23" s="27"/>
      <c r="B23" s="23" t="s">
        <v>18</v>
      </c>
      <c r="C23" s="91">
        <v>953</v>
      </c>
      <c r="D23" s="91">
        <v>733</v>
      </c>
      <c r="E23" s="91">
        <v>39</v>
      </c>
      <c r="F23" s="92">
        <f t="shared" si="1"/>
        <v>1725</v>
      </c>
    </row>
    <row r="24" spans="1:6" x14ac:dyDescent="0.3">
      <c r="A24" s="19" t="s">
        <v>25</v>
      </c>
      <c r="B24" s="20" t="s">
        <v>17</v>
      </c>
      <c r="C24" s="89">
        <v>38</v>
      </c>
      <c r="D24" s="89">
        <v>77</v>
      </c>
      <c r="E24" s="89">
        <v>11</v>
      </c>
      <c r="F24" s="90">
        <f t="shared" si="1"/>
        <v>126</v>
      </c>
    </row>
    <row r="25" spans="1:6" x14ac:dyDescent="0.3">
      <c r="A25" s="28"/>
      <c r="B25" s="20" t="s">
        <v>18</v>
      </c>
      <c r="C25" s="89">
        <v>105</v>
      </c>
      <c r="D25" s="89">
        <v>237</v>
      </c>
      <c r="E25" s="89">
        <v>26</v>
      </c>
      <c r="F25" s="90">
        <f t="shared" si="1"/>
        <v>368</v>
      </c>
    </row>
    <row r="26" spans="1:6" ht="15" customHeight="1" x14ac:dyDescent="0.3">
      <c r="A26" s="25" t="s">
        <v>26</v>
      </c>
      <c r="B26" s="23" t="s">
        <v>17</v>
      </c>
      <c r="C26" s="91">
        <v>106</v>
      </c>
      <c r="D26" s="91">
        <v>57</v>
      </c>
      <c r="E26" s="91">
        <v>10</v>
      </c>
      <c r="F26" s="92">
        <f t="shared" si="1"/>
        <v>173</v>
      </c>
    </row>
    <row r="27" spans="1:6" x14ac:dyDescent="0.3">
      <c r="A27" s="25"/>
      <c r="B27" s="23" t="s">
        <v>18</v>
      </c>
      <c r="C27" s="91">
        <v>274</v>
      </c>
      <c r="D27" s="91">
        <v>168</v>
      </c>
      <c r="E27" s="91">
        <v>22</v>
      </c>
      <c r="F27" s="92">
        <f t="shared" si="1"/>
        <v>464</v>
      </c>
    </row>
    <row r="28" spans="1:6" x14ac:dyDescent="0.3">
      <c r="A28" s="29"/>
      <c r="B28" s="30"/>
      <c r="C28" s="31"/>
      <c r="D28" s="31"/>
      <c r="E28" s="31"/>
      <c r="F28" s="32"/>
    </row>
    <row r="29" spans="1:6" x14ac:dyDescent="0.3">
      <c r="A29" s="1" t="s">
        <v>27</v>
      </c>
      <c r="C29" s="33"/>
      <c r="F29" s="33"/>
    </row>
    <row r="30" spans="1:6" x14ac:dyDescent="0.3">
      <c r="A30" s="34" t="s">
        <v>28</v>
      </c>
      <c r="B30" s="34"/>
      <c r="C30" s="34"/>
      <c r="D30" s="34"/>
      <c r="E30" s="34"/>
      <c r="F30" s="34"/>
    </row>
    <row r="31" spans="1:6" x14ac:dyDescent="0.3">
      <c r="A31" s="35"/>
      <c r="C31" s="36"/>
      <c r="D31" s="36"/>
    </row>
    <row r="32" spans="1:6" x14ac:dyDescent="0.3">
      <c r="C32" s="33"/>
      <c r="D32" s="33"/>
    </row>
    <row r="33" spans="1:6" ht="15.5" x14ac:dyDescent="0.35">
      <c r="A33" s="95" t="s">
        <v>29</v>
      </c>
      <c r="B33" s="95"/>
      <c r="C33" s="95"/>
      <c r="D33" s="95"/>
      <c r="E33" s="95"/>
    </row>
    <row r="34" spans="1:6" x14ac:dyDescent="0.3">
      <c r="A34" s="37" t="s">
        <v>30</v>
      </c>
    </row>
    <row r="35" spans="1:6" x14ac:dyDescent="0.3">
      <c r="A35" s="38" t="s">
        <v>2</v>
      </c>
      <c r="B35" s="37" t="s">
        <v>3</v>
      </c>
    </row>
    <row r="36" spans="1:6" x14ac:dyDescent="0.3">
      <c r="A36" s="38" t="s">
        <v>4</v>
      </c>
      <c r="B36" s="37" t="s">
        <v>5</v>
      </c>
      <c r="C36" s="4"/>
      <c r="D36" s="4"/>
    </row>
    <row r="37" spans="1:6" x14ac:dyDescent="0.3">
      <c r="A37" s="38" t="s">
        <v>6</v>
      </c>
      <c r="B37" s="4" t="s">
        <v>7</v>
      </c>
      <c r="C37" s="4"/>
      <c r="D37" s="4"/>
    </row>
    <row r="38" spans="1:6" x14ac:dyDescent="0.3">
      <c r="A38" s="38" t="s">
        <v>8</v>
      </c>
      <c r="B38" s="5">
        <v>2022</v>
      </c>
      <c r="C38" s="4"/>
      <c r="D38" s="4"/>
      <c r="E38" s="4"/>
    </row>
    <row r="39" spans="1:6" x14ac:dyDescent="0.3">
      <c r="A39" s="38" t="s">
        <v>31</v>
      </c>
      <c r="B39" s="4" t="s">
        <v>32</v>
      </c>
      <c r="C39" s="4"/>
      <c r="D39" s="4"/>
      <c r="E39" s="4"/>
      <c r="F39" s="39"/>
    </row>
    <row r="40" spans="1:6" ht="14.5" thickBot="1" x14ac:dyDescent="0.35">
      <c r="B40" s="40"/>
      <c r="C40" s="40"/>
      <c r="D40" s="40"/>
      <c r="E40" s="40"/>
      <c r="F40" s="41"/>
    </row>
    <row r="41" spans="1:6" ht="14.5" thickBot="1" x14ac:dyDescent="0.35">
      <c r="A41" s="42" t="s">
        <v>9</v>
      </c>
      <c r="B41" s="43" t="s">
        <v>11</v>
      </c>
      <c r="C41" s="44" t="s">
        <v>12</v>
      </c>
      <c r="D41" s="44" t="s">
        <v>13</v>
      </c>
      <c r="E41" s="45" t="s">
        <v>14</v>
      </c>
      <c r="F41" s="46"/>
    </row>
    <row r="42" spans="1:6" ht="15.5" x14ac:dyDescent="0.35">
      <c r="A42" s="47" t="s">
        <v>15</v>
      </c>
      <c r="B42" s="48"/>
      <c r="C42" s="49"/>
      <c r="D42" s="49"/>
      <c r="E42" s="50"/>
    </row>
    <row r="43" spans="1:6" x14ac:dyDescent="0.3">
      <c r="A43" s="51" t="s">
        <v>33</v>
      </c>
      <c r="B43" s="52">
        <v>3985342206.0900002</v>
      </c>
      <c r="C43" s="53">
        <v>3180411843.96</v>
      </c>
      <c r="D43" s="53">
        <v>2985836877.1500001</v>
      </c>
      <c r="E43" s="54">
        <f>SUM(B43:D43)</f>
        <v>10151590927.200001</v>
      </c>
      <c r="F43" s="37"/>
    </row>
    <row r="44" spans="1:6" x14ac:dyDescent="0.3">
      <c r="A44" s="51" t="s">
        <v>34</v>
      </c>
      <c r="B44" s="52">
        <v>1474083745.5999999</v>
      </c>
      <c r="C44" s="53">
        <v>1792156873.4700003</v>
      </c>
      <c r="D44" s="53">
        <v>1544071873.28</v>
      </c>
      <c r="E44" s="54">
        <f>SUM(B44:D44)</f>
        <v>4810312492.3500004</v>
      </c>
      <c r="F44" s="37"/>
    </row>
    <row r="45" spans="1:6" x14ac:dyDescent="0.3">
      <c r="A45" s="51" t="s">
        <v>35</v>
      </c>
      <c r="B45" s="52">
        <v>335438249.74000001</v>
      </c>
      <c r="C45" s="53">
        <v>489055221.45999998</v>
      </c>
      <c r="D45" s="53">
        <v>627196202.97000003</v>
      </c>
      <c r="E45" s="54">
        <f>SUM(B45:D45)</f>
        <v>1451689674.1700001</v>
      </c>
      <c r="F45" s="37"/>
    </row>
    <row r="46" spans="1:6" ht="28" x14ac:dyDescent="0.3">
      <c r="A46" s="55" t="s">
        <v>36</v>
      </c>
      <c r="B46" s="52">
        <v>366693000</v>
      </c>
      <c r="C46" s="53">
        <v>273105000</v>
      </c>
      <c r="D46" s="53">
        <v>340456000</v>
      </c>
      <c r="E46" s="54">
        <f>SUM(B46:D46)</f>
        <v>980254000</v>
      </c>
      <c r="F46" s="37"/>
    </row>
    <row r="47" spans="1:6" x14ac:dyDescent="0.3">
      <c r="A47" s="51" t="s">
        <v>37</v>
      </c>
      <c r="B47" s="56">
        <v>333212325.55655885</v>
      </c>
      <c r="C47" s="57">
        <v>326965638.06847763</v>
      </c>
      <c r="D47" s="57">
        <v>795401946.65968859</v>
      </c>
      <c r="E47" s="54">
        <f>SUM(B47:D47)</f>
        <v>1455579910.2847252</v>
      </c>
      <c r="F47" s="37"/>
    </row>
    <row r="48" spans="1:6" ht="14.5" thickBot="1" x14ac:dyDescent="0.35">
      <c r="A48" s="58" t="s">
        <v>38</v>
      </c>
      <c r="B48" s="59">
        <f>SUM(B43:B47)</f>
        <v>6494769526.9865589</v>
      </c>
      <c r="C48" s="60">
        <f>SUM(C43:C47)</f>
        <v>6061694576.958478</v>
      </c>
      <c r="D48" s="60">
        <f>SUM(D43:D47)</f>
        <v>6292962900.0596895</v>
      </c>
      <c r="E48" s="61">
        <f>SUM(E43:E47)</f>
        <v>18849427004.004726</v>
      </c>
      <c r="F48" s="37"/>
    </row>
    <row r="49" spans="1:6" ht="15.5" x14ac:dyDescent="0.35">
      <c r="A49" s="47" t="s">
        <v>22</v>
      </c>
      <c r="B49" s="62"/>
      <c r="C49" s="63"/>
      <c r="D49" s="64"/>
      <c r="E49" s="54"/>
      <c r="F49" s="37"/>
    </row>
    <row r="50" spans="1:6" x14ac:dyDescent="0.3">
      <c r="A50" s="51" t="s">
        <v>33</v>
      </c>
      <c r="B50" s="52">
        <v>7028221555.3299999</v>
      </c>
      <c r="C50" s="53">
        <v>2700262252.5300002</v>
      </c>
      <c r="D50" s="53">
        <v>1024497269.02</v>
      </c>
      <c r="E50" s="54">
        <f>SUM(B50:D50)</f>
        <v>10752981076.880001</v>
      </c>
      <c r="F50" s="37"/>
    </row>
    <row r="51" spans="1:6" x14ac:dyDescent="0.3">
      <c r="A51" s="51" t="s">
        <v>34</v>
      </c>
      <c r="B51" s="52">
        <v>4678133694.61164</v>
      </c>
      <c r="C51" s="53">
        <v>3655898432</v>
      </c>
      <c r="D51" s="53">
        <v>164982471.37</v>
      </c>
      <c r="E51" s="54">
        <f>SUM(B51:D51)</f>
        <v>8499014597.9816399</v>
      </c>
      <c r="F51" s="37"/>
    </row>
    <row r="52" spans="1:6" x14ac:dyDescent="0.3">
      <c r="A52" s="51" t="s">
        <v>35</v>
      </c>
      <c r="B52" s="52">
        <v>290381648.81</v>
      </c>
      <c r="C52" s="53">
        <v>1501660212.4100001</v>
      </c>
      <c r="D52" s="53">
        <v>116462143.39</v>
      </c>
      <c r="E52" s="54">
        <f>SUM(B52:D52)</f>
        <v>1908504004.6100001</v>
      </c>
      <c r="F52" s="37"/>
    </row>
    <row r="53" spans="1:6" ht="28" x14ac:dyDescent="0.3">
      <c r="A53" s="55" t="s">
        <v>36</v>
      </c>
      <c r="B53" s="52">
        <v>767160534.57000005</v>
      </c>
      <c r="C53" s="53">
        <v>413822000</v>
      </c>
      <c r="D53" s="53">
        <v>75721000</v>
      </c>
      <c r="E53" s="54">
        <f>SUM(B53:D53)</f>
        <v>1256703534.5700002</v>
      </c>
      <c r="F53" s="37"/>
    </row>
    <row r="54" spans="1:6" x14ac:dyDescent="0.3">
      <c r="A54" s="51" t="s">
        <v>39</v>
      </c>
      <c r="B54" s="56">
        <v>601292496.82585835</v>
      </c>
      <c r="C54" s="57">
        <v>416297321.3264724</v>
      </c>
      <c r="D54" s="57">
        <v>221099492.16589248</v>
      </c>
      <c r="E54" s="54">
        <f>SUM(B54:D54)</f>
        <v>1238689310.3182232</v>
      </c>
      <c r="F54" s="37"/>
    </row>
    <row r="55" spans="1:6" ht="14.5" thickBot="1" x14ac:dyDescent="0.35">
      <c r="A55" s="58" t="s">
        <v>38</v>
      </c>
      <c r="B55" s="65">
        <f>SUM(B50:B54)</f>
        <v>13365189930.147497</v>
      </c>
      <c r="C55" s="66">
        <f>SUM(C50:C54)</f>
        <v>8687940218.2664738</v>
      </c>
      <c r="D55" s="66">
        <f>SUM(D50:D54)</f>
        <v>1602762375.9458923</v>
      </c>
      <c r="E55" s="61">
        <f>SUM(E50:E54)</f>
        <v>23655892524.359863</v>
      </c>
      <c r="F55" s="37"/>
    </row>
    <row r="56" spans="1:6" x14ac:dyDescent="0.3">
      <c r="A56" s="37"/>
      <c r="B56" s="37"/>
      <c r="C56" s="37"/>
      <c r="D56" s="37"/>
      <c r="E56" s="67"/>
      <c r="F56" s="68"/>
    </row>
    <row r="57" spans="1:6" x14ac:dyDescent="0.3">
      <c r="A57" s="34" t="s">
        <v>40</v>
      </c>
      <c r="B57" s="34"/>
      <c r="C57" s="34"/>
      <c r="D57" s="34"/>
      <c r="E57" s="34"/>
      <c r="F57" s="34"/>
    </row>
    <row r="58" spans="1:6" x14ac:dyDescent="0.3">
      <c r="B58" s="33"/>
      <c r="C58" s="33"/>
      <c r="D58" s="33"/>
      <c r="E58" s="37"/>
    </row>
    <row r="59" spans="1:6" ht="15.5" x14ac:dyDescent="0.35">
      <c r="A59" s="96" t="s">
        <v>41</v>
      </c>
      <c r="B59" s="96"/>
      <c r="C59" s="96"/>
      <c r="D59" s="96"/>
      <c r="E59" s="96"/>
      <c r="F59" s="96"/>
    </row>
    <row r="60" spans="1:6" x14ac:dyDescent="0.3">
      <c r="A60" s="37" t="s">
        <v>42</v>
      </c>
    </row>
    <row r="61" spans="1:6" x14ac:dyDescent="0.3">
      <c r="A61" s="38" t="s">
        <v>2</v>
      </c>
      <c r="B61" s="37" t="s">
        <v>3</v>
      </c>
    </row>
    <row r="62" spans="1:6" x14ac:dyDescent="0.3">
      <c r="A62" s="38" t="s">
        <v>4</v>
      </c>
      <c r="B62" s="37" t="s">
        <v>5</v>
      </c>
    </row>
    <row r="63" spans="1:6" x14ac:dyDescent="0.3">
      <c r="A63" s="38" t="s">
        <v>6</v>
      </c>
      <c r="B63" s="4" t="s">
        <v>7</v>
      </c>
      <c r="C63" s="4"/>
      <c r="D63" s="4"/>
    </row>
    <row r="64" spans="1:6" x14ac:dyDescent="0.3">
      <c r="A64" s="38" t="s">
        <v>8</v>
      </c>
      <c r="B64" s="5">
        <v>2022</v>
      </c>
      <c r="C64" s="4"/>
      <c r="D64" s="4"/>
    </row>
    <row r="65" spans="1:6" x14ac:dyDescent="0.3">
      <c r="A65" s="38" t="s">
        <v>31</v>
      </c>
      <c r="B65" s="4" t="s">
        <v>32</v>
      </c>
      <c r="C65" s="4"/>
      <c r="D65" s="4"/>
    </row>
    <row r="66" spans="1:6" x14ac:dyDescent="0.3">
      <c r="B66" s="69"/>
    </row>
    <row r="67" spans="1:6" x14ac:dyDescent="0.3">
      <c r="B67" s="70"/>
      <c r="C67" s="70"/>
      <c r="D67" s="70"/>
      <c r="E67" s="70"/>
    </row>
    <row r="68" spans="1:6" ht="14.5" thickBot="1" x14ac:dyDescent="0.35">
      <c r="A68" s="71" t="s">
        <v>43</v>
      </c>
      <c r="B68" s="71" t="s">
        <v>11</v>
      </c>
      <c r="C68" s="71" t="s">
        <v>12</v>
      </c>
      <c r="D68" s="71" t="s">
        <v>13</v>
      </c>
      <c r="E68" s="71" t="s">
        <v>14</v>
      </c>
    </row>
    <row r="69" spans="1:6" ht="15.5" x14ac:dyDescent="0.35">
      <c r="A69" s="15" t="s">
        <v>44</v>
      </c>
    </row>
    <row r="70" spans="1:6" x14ac:dyDescent="0.3">
      <c r="A70" s="49" t="s">
        <v>45</v>
      </c>
      <c r="B70" s="57">
        <v>146593603.19382918</v>
      </c>
      <c r="C70" s="57">
        <v>148597302.83532831</v>
      </c>
      <c r="D70" s="57">
        <v>138190197.21176532</v>
      </c>
      <c r="E70" s="72">
        <f t="shared" ref="E70:E76" si="2">SUM(B70:D70)</f>
        <v>433381103.24092281</v>
      </c>
    </row>
    <row r="71" spans="1:6" x14ac:dyDescent="0.3">
      <c r="A71" s="49" t="s">
        <v>46</v>
      </c>
      <c r="B71" s="57">
        <v>51944566.548584759</v>
      </c>
      <c r="C71" s="57">
        <v>55511863.556167446</v>
      </c>
      <c r="D71" s="57">
        <v>53622194.579574935</v>
      </c>
      <c r="E71" s="72">
        <f t="shared" si="2"/>
        <v>161078624.68432716</v>
      </c>
    </row>
    <row r="72" spans="1:6" x14ac:dyDescent="0.3">
      <c r="A72" s="49" t="s">
        <v>47</v>
      </c>
      <c r="B72" s="57">
        <v>419898.77848761505</v>
      </c>
      <c r="C72" s="57">
        <v>949074.18990506616</v>
      </c>
      <c r="D72" s="57">
        <v>2986053.869660316</v>
      </c>
      <c r="E72" s="72">
        <f t="shared" si="2"/>
        <v>4355026.8380529974</v>
      </c>
    </row>
    <row r="73" spans="1:6" x14ac:dyDescent="0.3">
      <c r="A73" s="49" t="s">
        <v>48</v>
      </c>
      <c r="B73" s="57">
        <v>3320317.7483174466</v>
      </c>
      <c r="C73" s="57">
        <v>1290510.3875800748</v>
      </c>
      <c r="D73" s="57">
        <v>422275.3875214947</v>
      </c>
      <c r="E73" s="72">
        <f t="shared" si="2"/>
        <v>5033103.523419016</v>
      </c>
    </row>
    <row r="74" spans="1:6" x14ac:dyDescent="0.3">
      <c r="A74" s="49" t="s">
        <v>49</v>
      </c>
      <c r="B74" s="57">
        <v>71981653.506073862</v>
      </c>
      <c r="C74" s="57">
        <v>35280130.324712738</v>
      </c>
      <c r="D74" s="57">
        <v>4970966.1289324872</v>
      </c>
      <c r="E74" s="72">
        <f t="shared" si="2"/>
        <v>112232749.95971909</v>
      </c>
    </row>
    <row r="75" spans="1:6" ht="28" x14ac:dyDescent="0.3">
      <c r="A75" s="73" t="s">
        <v>50</v>
      </c>
      <c r="B75" s="53">
        <v>58952285.781265996</v>
      </c>
      <c r="C75" s="53">
        <v>85336756.774783984</v>
      </c>
      <c r="D75" s="53">
        <v>595210259.482234</v>
      </c>
      <c r="E75" s="72">
        <f t="shared" si="2"/>
        <v>739499302.03828394</v>
      </c>
      <c r="F75" s="37"/>
    </row>
    <row r="76" spans="1:6" x14ac:dyDescent="0.3">
      <c r="A76" s="49" t="s">
        <v>51</v>
      </c>
      <c r="B76" s="53">
        <v>6898860022.1999998</v>
      </c>
      <c r="C76" s="53">
        <v>6541427693.5800009</v>
      </c>
      <c r="D76" s="53">
        <v>6604459105.6900005</v>
      </c>
      <c r="E76" s="72">
        <f t="shared" si="2"/>
        <v>20044746821.470001</v>
      </c>
    </row>
    <row r="77" spans="1:6" ht="14.5" thickBot="1" x14ac:dyDescent="0.35">
      <c r="A77" s="74" t="s">
        <v>38</v>
      </c>
      <c r="B77" s="75">
        <f>SUM(B70:B76)</f>
        <v>7232072347.7565584</v>
      </c>
      <c r="C77" s="76">
        <f>SUM(C70:C76)</f>
        <v>6868393331.6484785</v>
      </c>
      <c r="D77" s="76">
        <f>SUM(D70:D76)</f>
        <v>7399861052.3496895</v>
      </c>
      <c r="E77" s="76">
        <f>SUM(E70:E76)</f>
        <v>21500326731.754726</v>
      </c>
    </row>
    <row r="78" spans="1:6" ht="14.5" thickTop="1" x14ac:dyDescent="0.3">
      <c r="A78" s="77" t="s">
        <v>52</v>
      </c>
      <c r="B78" s="37"/>
      <c r="C78" s="37"/>
      <c r="D78" s="37"/>
      <c r="E78" s="37"/>
    </row>
    <row r="79" spans="1:6" x14ac:dyDescent="0.3">
      <c r="A79" s="34" t="s">
        <v>40</v>
      </c>
      <c r="B79" s="34"/>
      <c r="C79" s="34"/>
      <c r="D79" s="34"/>
      <c r="E79" s="34"/>
      <c r="F79" s="34"/>
    </row>
    <row r="80" spans="1:6" x14ac:dyDescent="0.3">
      <c r="B80" s="69"/>
      <c r="C80" s="69"/>
      <c r="D80" s="69"/>
      <c r="E80" s="37"/>
    </row>
    <row r="81" spans="1:6" x14ac:dyDescent="0.3">
      <c r="B81" s="37"/>
      <c r="C81" s="37"/>
      <c r="D81" s="37"/>
      <c r="E81" s="37"/>
    </row>
    <row r="82" spans="1:6" ht="15.5" x14ac:dyDescent="0.35">
      <c r="A82" s="97" t="s">
        <v>53</v>
      </c>
      <c r="B82" s="97"/>
      <c r="C82" s="97"/>
      <c r="D82" s="97"/>
      <c r="E82" s="97"/>
      <c r="F82" s="97"/>
    </row>
    <row r="83" spans="1:6" x14ac:dyDescent="0.3">
      <c r="A83" s="49" t="s">
        <v>54</v>
      </c>
      <c r="B83" s="78"/>
      <c r="C83" s="78"/>
      <c r="D83" s="78"/>
      <c r="E83" s="49"/>
    </row>
    <row r="84" spans="1:6" x14ac:dyDescent="0.3">
      <c r="A84" s="79" t="s">
        <v>2</v>
      </c>
      <c r="B84" s="37" t="s">
        <v>3</v>
      </c>
      <c r="C84" s="80"/>
      <c r="D84" s="80"/>
      <c r="E84" s="49"/>
    </row>
    <row r="85" spans="1:6" x14ac:dyDescent="0.3">
      <c r="A85" s="79" t="s">
        <v>4</v>
      </c>
      <c r="B85" s="37" t="s">
        <v>5</v>
      </c>
      <c r="C85" s="80"/>
      <c r="D85" s="80"/>
      <c r="E85" s="49"/>
    </row>
    <row r="86" spans="1:6" x14ac:dyDescent="0.3">
      <c r="A86" s="79" t="s">
        <v>55</v>
      </c>
      <c r="B86" s="49" t="s">
        <v>60</v>
      </c>
      <c r="C86" s="49"/>
      <c r="D86" s="49"/>
      <c r="E86" s="49"/>
    </row>
    <row r="87" spans="1:6" x14ac:dyDescent="0.3">
      <c r="A87" s="79" t="s">
        <v>6</v>
      </c>
      <c r="B87" s="81" t="s">
        <v>7</v>
      </c>
      <c r="C87" s="79"/>
      <c r="D87" s="79"/>
      <c r="E87" s="81"/>
    </row>
    <row r="88" spans="1:6" x14ac:dyDescent="0.3">
      <c r="A88" s="79" t="s">
        <v>8</v>
      </c>
      <c r="B88" s="81">
        <v>2022</v>
      </c>
      <c r="C88" s="79"/>
      <c r="D88" s="79"/>
      <c r="E88" s="81"/>
    </row>
    <row r="89" spans="1:6" x14ac:dyDescent="0.3">
      <c r="A89" s="79" t="s">
        <v>31</v>
      </c>
      <c r="B89" s="81" t="s">
        <v>32</v>
      </c>
      <c r="C89" s="81"/>
      <c r="D89" s="81"/>
      <c r="E89" s="81"/>
    </row>
    <row r="90" spans="1:6" x14ac:dyDescent="0.3">
      <c r="A90" s="49"/>
      <c r="B90" s="49"/>
      <c r="C90" s="49"/>
      <c r="D90" s="49"/>
      <c r="E90" s="49"/>
    </row>
    <row r="91" spans="1:6" ht="14.5" thickBot="1" x14ac:dyDescent="0.35">
      <c r="A91" s="82" t="s">
        <v>43</v>
      </c>
      <c r="B91" s="82" t="s">
        <v>11</v>
      </c>
      <c r="C91" s="82" t="s">
        <v>12</v>
      </c>
      <c r="D91" s="82" t="s">
        <v>13</v>
      </c>
      <c r="E91" s="82" t="s">
        <v>14</v>
      </c>
    </row>
    <row r="92" spans="1:6" x14ac:dyDescent="0.3">
      <c r="A92" s="49"/>
      <c r="B92" s="49"/>
      <c r="C92" s="49"/>
      <c r="D92" s="49"/>
      <c r="E92" s="49"/>
    </row>
    <row r="93" spans="1:6" x14ac:dyDescent="0.3">
      <c r="A93" s="49" t="s">
        <v>61</v>
      </c>
      <c r="B93" s="57">
        <v>81164035080.956345</v>
      </c>
      <c r="C93" s="57">
        <f>B97</f>
        <v>81972554816.619781</v>
      </c>
      <c r="D93" s="57">
        <f>C97</f>
        <v>83144753568.371292</v>
      </c>
      <c r="E93" s="72">
        <f>B93</f>
        <v>81164035080.956345</v>
      </c>
      <c r="F93" s="83"/>
    </row>
    <row r="94" spans="1:6" x14ac:dyDescent="0.3">
      <c r="A94" s="49" t="s">
        <v>56</v>
      </c>
      <c r="B94" s="57">
        <v>8040592083.4200001</v>
      </c>
      <c r="C94" s="57">
        <v>8040592083.3999996</v>
      </c>
      <c r="D94" s="57">
        <v>8040592083.1499996</v>
      </c>
      <c r="E94" s="53">
        <f>SUM(B94:D94)</f>
        <v>24121776249.970001</v>
      </c>
      <c r="F94" s="37"/>
    </row>
    <row r="95" spans="1:6" x14ac:dyDescent="0.3">
      <c r="A95" s="49" t="s">
        <v>57</v>
      </c>
      <c r="B95" s="57">
        <f>B93+B94</f>
        <v>89204627164.376343</v>
      </c>
      <c r="C95" s="57">
        <f>C93+C94</f>
        <v>90013146900.019775</v>
      </c>
      <c r="D95" s="57">
        <f>D93+D94</f>
        <v>91185345651.521286</v>
      </c>
      <c r="E95" s="53">
        <f>E93+E94</f>
        <v>105285811330.92635</v>
      </c>
    </row>
    <row r="96" spans="1:6" x14ac:dyDescent="0.3">
      <c r="A96" s="49" t="s">
        <v>58</v>
      </c>
      <c r="B96" s="57">
        <v>7232072347.7565584</v>
      </c>
      <c r="C96" s="57">
        <v>6868393331.6484785</v>
      </c>
      <c r="D96" s="57">
        <v>7399861052.3496895</v>
      </c>
      <c r="E96" s="53">
        <f>SUM(B96:D96)</f>
        <v>21500326731.754726</v>
      </c>
      <c r="F96" s="37"/>
    </row>
    <row r="97" spans="1:6" x14ac:dyDescent="0.3">
      <c r="A97" s="49" t="s">
        <v>59</v>
      </c>
      <c r="B97" s="84">
        <f>+B95-B96</f>
        <v>81972554816.619781</v>
      </c>
      <c r="C97" s="84">
        <f>+C95-C96</f>
        <v>83144753568.371292</v>
      </c>
      <c r="D97" s="84">
        <f>+D95-D96</f>
        <v>83785484599.1716</v>
      </c>
      <c r="E97" s="85">
        <f>+E95-E96</f>
        <v>83785484599.171616</v>
      </c>
      <c r="F97" s="53"/>
    </row>
    <row r="98" spans="1:6" ht="14.5" thickBot="1" x14ac:dyDescent="0.35">
      <c r="A98" s="86"/>
      <c r="B98" s="87"/>
      <c r="C98" s="87"/>
      <c r="D98" s="87"/>
      <c r="E98" s="87"/>
      <c r="F98" s="37"/>
    </row>
    <row r="99" spans="1:6" ht="14.5" thickTop="1" x14ac:dyDescent="0.3">
      <c r="A99" s="49"/>
      <c r="B99" s="78"/>
      <c r="C99" s="78"/>
      <c r="D99" s="78"/>
      <c r="E99" s="78"/>
      <c r="F99" s="88"/>
    </row>
    <row r="100" spans="1:6" x14ac:dyDescent="0.3">
      <c r="A100" s="34" t="s">
        <v>40</v>
      </c>
      <c r="B100" s="34"/>
      <c r="C100" s="34"/>
      <c r="D100" s="34"/>
      <c r="E100" s="34"/>
      <c r="F100" s="34"/>
    </row>
    <row r="101" spans="1:6" x14ac:dyDescent="0.3">
      <c r="A101" s="34"/>
      <c r="B101" s="34"/>
      <c r="C101" s="34"/>
      <c r="D101" s="34"/>
      <c r="E101" s="34"/>
      <c r="F101" s="34"/>
    </row>
  </sheetData>
  <mergeCells count="13">
    <mergeCell ref="A2:F2"/>
    <mergeCell ref="A33:E33"/>
    <mergeCell ref="A59:F59"/>
    <mergeCell ref="A82:F82"/>
    <mergeCell ref="A79:F79"/>
    <mergeCell ref="A100:F100"/>
    <mergeCell ref="A101:F101"/>
    <mergeCell ref="A17:A18"/>
    <mergeCell ref="A26:A27"/>
    <mergeCell ref="A30:F30"/>
    <mergeCell ref="B40:E40"/>
    <mergeCell ref="A57:F57"/>
    <mergeCell ref="B67:E67"/>
  </mergeCells>
  <pageMargins left="0.39370078740157483" right="0.31496062992125984" top="0.74803149606299213" bottom="0.74803149606299213" header="0.51181102362204722" footer="0.31496062992125984"/>
  <pageSetup scale="97" fitToHeight="0" orientation="landscape" r:id="rId1"/>
  <headerFooter alignWithMargins="0">
    <oddHeader>&amp;C&amp;UANEXO Nº 1</oddHeader>
    <oddFooter>&amp;RAnexo Nº 1, página &amp;P de  &amp;N</oddFooter>
  </headerFooter>
  <rowBreaks count="3" manualBreakCount="3">
    <brk id="32" max="5" man="1"/>
    <brk id="58" max="5" man="1"/>
    <brk id="81" max="5" man="1"/>
  </rowBreaks>
  <ignoredErrors>
    <ignoredError sqref="E9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BFV 2 T _2022</vt:lpstr>
      <vt:lpstr>'BFV 2 T _2022'!Área_de_impresión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Bolaños Rojas Walter</dc:creator>
  <cp:lastModifiedBy>Chavarría Calderón Sugey</cp:lastModifiedBy>
  <cp:lastPrinted>2022-07-28T17:34:59Z</cp:lastPrinted>
  <dcterms:created xsi:type="dcterms:W3CDTF">2022-07-28T17:18:18Z</dcterms:created>
  <dcterms:modified xsi:type="dcterms:W3CDTF">2022-07-29T15:50:04Z</dcterms:modified>
</cp:coreProperties>
</file>